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rmannoferretti/Dropbox/Download/"/>
    </mc:Choice>
  </mc:AlternateContent>
  <bookViews>
    <workbookView xWindow="320" yWindow="460" windowWidth="27360" windowHeight="15960" tabRatio="500"/>
  </bookViews>
  <sheets>
    <sheet name="Foglio1" sheetId="1" r:id="rId1"/>
  </sheets>
  <externalReferences>
    <externalReference r:id="rId2"/>
  </externalReferences>
  <definedNames>
    <definedName name="arr_holiday">[1]Holidays!$A:$A</definedName>
    <definedName name="arr_holidaydate">[1]Holidays!$F:$F</definedName>
  </definedNames>
  <calcPr calcId="150000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1" l="1"/>
  <c r="P5" i="1"/>
  <c r="Q5" i="1"/>
  <c r="R5" i="1"/>
  <c r="S5" i="1"/>
  <c r="T5" i="1"/>
  <c r="U5" i="1"/>
  <c r="V5" i="1"/>
  <c r="G3" i="1"/>
  <c r="G5" i="1"/>
  <c r="H5" i="1"/>
  <c r="I5" i="1"/>
  <c r="J5" i="1"/>
  <c r="K5" i="1"/>
  <c r="L5" i="1"/>
  <c r="M5" i="1"/>
  <c r="A5" i="1"/>
  <c r="S54" i="1"/>
  <c r="O54" i="1"/>
  <c r="S45" i="1"/>
  <c r="O45" i="1"/>
  <c r="J45" i="1"/>
  <c r="F45" i="1"/>
  <c r="S28" i="1"/>
  <c r="O28" i="1"/>
  <c r="S11" i="1"/>
  <c r="O11" i="1"/>
  <c r="J28" i="1"/>
  <c r="F28" i="1"/>
  <c r="J11" i="1"/>
  <c r="F11" i="1"/>
  <c r="A3" i="1"/>
  <c r="O57" i="1"/>
  <c r="O56" i="1"/>
  <c r="O55" i="1"/>
  <c r="O48" i="1"/>
  <c r="F48" i="1"/>
  <c r="O47" i="1"/>
  <c r="F47" i="1"/>
  <c r="O46" i="1"/>
  <c r="F46" i="1"/>
  <c r="O31" i="1"/>
  <c r="F31" i="1"/>
  <c r="O30" i="1"/>
  <c r="F30" i="1"/>
  <c r="O29" i="1"/>
  <c r="F29" i="1"/>
  <c r="O14" i="1"/>
  <c r="F14" i="1"/>
  <c r="O13" i="1"/>
  <c r="F13" i="1"/>
  <c r="O12" i="1"/>
  <c r="F12" i="1"/>
  <c r="P6" i="1"/>
  <c r="Q6" i="1"/>
  <c r="R6" i="1"/>
  <c r="S6" i="1"/>
  <c r="T6" i="1"/>
  <c r="U6" i="1"/>
  <c r="V6" i="1"/>
  <c r="P7" i="1"/>
  <c r="Q7" i="1"/>
  <c r="R7" i="1"/>
  <c r="S7" i="1"/>
  <c r="T7" i="1"/>
  <c r="U7" i="1"/>
  <c r="V7" i="1"/>
  <c r="P8" i="1"/>
  <c r="Q8" i="1"/>
  <c r="R8" i="1"/>
  <c r="S8" i="1"/>
  <c r="T8" i="1"/>
  <c r="U8" i="1"/>
  <c r="V8" i="1"/>
  <c r="P9" i="1"/>
  <c r="Q9" i="1"/>
  <c r="R9" i="1"/>
  <c r="S9" i="1"/>
  <c r="T9" i="1"/>
  <c r="U9" i="1"/>
  <c r="V9" i="1"/>
  <c r="P10" i="1"/>
  <c r="Q10" i="1"/>
  <c r="R10" i="1"/>
  <c r="S10" i="1"/>
  <c r="T10" i="1"/>
  <c r="U10" i="1"/>
  <c r="V10" i="1"/>
  <c r="G6" i="1"/>
  <c r="H6" i="1"/>
  <c r="I6" i="1"/>
  <c r="J6" i="1"/>
  <c r="K6" i="1"/>
  <c r="L6" i="1"/>
  <c r="M6" i="1"/>
  <c r="G7" i="1"/>
  <c r="H7" i="1"/>
  <c r="I7" i="1"/>
  <c r="J7" i="1"/>
  <c r="K7" i="1"/>
  <c r="L7" i="1"/>
  <c r="M7" i="1"/>
  <c r="G8" i="1"/>
  <c r="H8" i="1"/>
  <c r="I8" i="1"/>
  <c r="J8" i="1"/>
  <c r="K8" i="1"/>
  <c r="L8" i="1"/>
  <c r="M8" i="1"/>
  <c r="G9" i="1"/>
  <c r="H9" i="1"/>
  <c r="I9" i="1"/>
  <c r="J9" i="1"/>
  <c r="K9" i="1"/>
  <c r="L9" i="1"/>
  <c r="M9" i="1"/>
  <c r="G10" i="1"/>
  <c r="H10" i="1"/>
  <c r="I10" i="1"/>
  <c r="J10" i="1"/>
  <c r="K10" i="1"/>
  <c r="L10" i="1"/>
  <c r="M10" i="1"/>
</calcChain>
</file>

<file path=xl/sharedStrings.xml><?xml version="1.0" encoding="utf-8"?>
<sst xmlns="http://schemas.openxmlformats.org/spreadsheetml/2006/main" count="20" uniqueCount="13">
  <si>
    <t>þ</t>
  </si>
  <si>
    <t>Lun</t>
  </si>
  <si>
    <t>Mar</t>
  </si>
  <si>
    <t>Mer</t>
  </si>
  <si>
    <t>Gio</t>
  </si>
  <si>
    <t>Ven</t>
  </si>
  <si>
    <t>Sab</t>
  </si>
  <si>
    <t>Dom</t>
  </si>
  <si>
    <t>Da ricordare</t>
  </si>
  <si>
    <t>Cose da fare</t>
  </si>
  <si>
    <t>Priorità</t>
  </si>
  <si>
    <t>per la settimana del</t>
  </si>
  <si>
    <t>Realizzato da Cinquecosebelle.it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</si>
</sst>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d"/>
    <numFmt numFmtId="166" formatCode="dddd"/>
    <numFmt numFmtId="169" formatCode="[$-410]d\-mmm\-yy;@"/>
  </numFmts>
  <fonts count="15" x14ac:knownFonts="1">
    <font>
      <sz val="12"/>
      <color theme="1"/>
      <name val="Calibri"/>
      <family val="2"/>
      <scheme val="minor"/>
    </font>
    <font>
      <sz val="10"/>
      <name val="Wingdings"/>
      <charset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scheme val="minor"/>
    </font>
    <font>
      <sz val="8"/>
      <color theme="1" tint="0.499984740745262"/>
      <name val="Calibri"/>
      <scheme val="minor"/>
    </font>
    <font>
      <i/>
      <sz val="8"/>
      <name val="Calibri"/>
      <scheme val="minor"/>
    </font>
    <font>
      <sz val="10"/>
      <name val="Calibri"/>
      <scheme val="minor"/>
    </font>
    <font>
      <sz val="20"/>
      <name val="Calibri"/>
      <scheme val="minor"/>
    </font>
    <font>
      <sz val="12"/>
      <name val="Calibri"/>
      <scheme val="minor"/>
    </font>
    <font>
      <b/>
      <sz val="10"/>
      <name val="Calibri"/>
      <scheme val="minor"/>
    </font>
    <font>
      <sz val="8"/>
      <color indexed="10"/>
      <name val="Calibri"/>
      <scheme val="minor"/>
    </font>
    <font>
      <sz val="12"/>
      <color theme="2" tint="-0.499984740745262"/>
      <name val="Calibri"/>
      <family val="2"/>
      <scheme val="minor"/>
    </font>
    <font>
      <b/>
      <sz val="17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/>
      <bottom style="thin">
        <color rgb="FF00B050"/>
      </bottom>
      <diagonal/>
    </border>
    <border>
      <left/>
      <right/>
      <top/>
      <bottom style="thick">
        <color theme="9" tint="-0.499984740745262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7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shrinkToFit="1"/>
    </xf>
    <xf numFmtId="165" fontId="4" fillId="3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/>
    <xf numFmtId="0" fontId="8" fillId="0" borderId="0" xfId="0" applyFont="1" applyFill="1"/>
    <xf numFmtId="0" fontId="0" fillId="0" borderId="0" xfId="0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/>
    <xf numFmtId="0" fontId="8" fillId="0" borderId="0" xfId="0" applyFont="1"/>
    <xf numFmtId="164" fontId="9" fillId="0" borderId="0" xfId="0" applyNumberFormat="1" applyFont="1" applyAlignment="1"/>
    <xf numFmtId="14" fontId="1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14" fontId="10" fillId="0" borderId="6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/>
    <xf numFmtId="0" fontId="11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6" fontId="11" fillId="2" borderId="7" xfId="0" applyNumberFormat="1" applyFont="1" applyFill="1" applyBorder="1" applyAlignment="1">
      <alignment horizontal="left" vertical="center"/>
    </xf>
    <xf numFmtId="169" fontId="8" fillId="2" borderId="7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1" xfId="0" applyFont="1" applyBorder="1"/>
    <xf numFmtId="0" fontId="4" fillId="2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0" fillId="2" borderId="0" xfId="0" applyFont="1" applyFill="1" applyBorder="1" applyAlignment="1">
      <alignment horizontal="right"/>
    </xf>
    <xf numFmtId="14" fontId="0" fillId="2" borderId="0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right"/>
    </xf>
    <xf numFmtId="164" fontId="14" fillId="0" borderId="0" xfId="0" applyNumberFormat="1" applyFont="1" applyAlignment="1">
      <alignment horizontal="left"/>
    </xf>
  </cellXfs>
  <cellStyles count="13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Normale" xfId="0" builtinId="0"/>
  </cellStyles>
  <dxfs count="4">
    <dxf>
      <font>
        <b/>
        <i val="0"/>
      </font>
      <fill>
        <patternFill>
          <bgColor theme="0" tint="-0.14996795556505021"/>
        </patternFill>
      </fill>
    </dxf>
    <dxf>
      <font>
        <condense val="0"/>
        <extend val="0"/>
        <color indexed="9"/>
      </font>
      <fill>
        <patternFill>
          <bgColor theme="4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1" tint="0.2499465926084170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ekly-plan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1"/>
      <sheetName val="Week2"/>
      <sheetName val="Week3"/>
      <sheetName val="Week4"/>
      <sheetName val="Holidays"/>
      <sheetName val="©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Holidays and Events</v>
          </cell>
        </row>
        <row r="3">
          <cell r="A3" t="str">
            <v>This worksheet uses formulas to calculate the dates for various holidays and observances. The dates listed in this worksheet will appear in the first 3 rows under each day of the week. If you want to enter dates for holidays and events without using formulas, just enter the description in column A and the date in column F.</v>
          </cell>
        </row>
        <row r="8">
          <cell r="A8" t="str">
            <v>Current Year</v>
          </cell>
        </row>
        <row r="10">
          <cell r="A10" t="str">
            <v>Holiday/Event</v>
          </cell>
          <cell r="F10" t="str">
            <v>Date</v>
          </cell>
        </row>
        <row r="11">
          <cell r="A11" t="str">
            <v>Taxes Due</v>
          </cell>
          <cell r="F11">
            <v>43206</v>
          </cell>
        </row>
        <row r="12">
          <cell r="A12" t="str">
            <v>Daylight Saving</v>
          </cell>
          <cell r="F12">
            <v>43170</v>
          </cell>
        </row>
        <row r="13">
          <cell r="A13" t="str">
            <v>Daylight Saving</v>
          </cell>
          <cell r="F13">
            <v>43408</v>
          </cell>
        </row>
        <row r="14">
          <cell r="A14" t="str">
            <v>Grandparents Day</v>
          </cell>
          <cell r="F14">
            <v>43352</v>
          </cell>
        </row>
        <row r="15">
          <cell r="A15" t="str">
            <v>Admin Assist Day</v>
          </cell>
          <cell r="F15">
            <v>43215</v>
          </cell>
        </row>
        <row r="16">
          <cell r="A16" t="str">
            <v>Easter</v>
          </cell>
          <cell r="F16">
            <v>43191</v>
          </cell>
        </row>
        <row r="17">
          <cell r="A17" t="str">
            <v>Good Friday</v>
          </cell>
          <cell r="F17">
            <v>43189</v>
          </cell>
        </row>
        <row r="18">
          <cell r="A18" t="str">
            <v>Chinese New  Year</v>
          </cell>
          <cell r="F18">
            <v>43147</v>
          </cell>
        </row>
        <row r="19">
          <cell r="A19" t="str">
            <v>Vernal equinox</v>
          </cell>
          <cell r="F19">
            <v>43179</v>
          </cell>
        </row>
        <row r="20">
          <cell r="A20" t="str">
            <v>June Solstice</v>
          </cell>
          <cell r="F20">
            <v>43272</v>
          </cell>
        </row>
        <row r="21">
          <cell r="A21" t="str">
            <v>Autumnal equinox</v>
          </cell>
          <cell r="F21">
            <v>43366</v>
          </cell>
        </row>
        <row r="22">
          <cell r="A22" t="str">
            <v>Dec. Solstice</v>
          </cell>
          <cell r="F22">
            <v>43455</v>
          </cell>
        </row>
        <row r="24">
          <cell r="A24" t="str">
            <v>Holidays occuring on a Specific Day of the Week</v>
          </cell>
        </row>
        <row r="25">
          <cell r="A25" t="str">
            <v>Thanksgiving</v>
          </cell>
          <cell r="F25">
            <v>43426</v>
          </cell>
        </row>
        <row r="26">
          <cell r="A26" t="str">
            <v>ML King Day</v>
          </cell>
          <cell r="F26">
            <v>43115</v>
          </cell>
        </row>
        <row r="27">
          <cell r="A27" t="str">
            <v>ML King Day</v>
          </cell>
          <cell r="F27">
            <v>43486</v>
          </cell>
        </row>
        <row r="28">
          <cell r="A28" t="str">
            <v>Mother's Day</v>
          </cell>
          <cell r="F28">
            <v>43233</v>
          </cell>
        </row>
        <row r="29">
          <cell r="A29" t="str">
            <v>Father's Day</v>
          </cell>
          <cell r="F29">
            <v>43268</v>
          </cell>
        </row>
        <row r="30">
          <cell r="A30" t="str">
            <v>Parents' Day</v>
          </cell>
          <cell r="F30">
            <v>43303</v>
          </cell>
        </row>
        <row r="31">
          <cell r="A31" t="str">
            <v>Labor Day</v>
          </cell>
          <cell r="F31">
            <v>43346</v>
          </cell>
        </row>
        <row r="32">
          <cell r="A32" t="str">
            <v>President's Day</v>
          </cell>
          <cell r="F32">
            <v>43150</v>
          </cell>
        </row>
        <row r="33">
          <cell r="A33" t="str">
            <v>Columbus Day</v>
          </cell>
          <cell r="F33">
            <v>43381</v>
          </cell>
        </row>
        <row r="34">
          <cell r="A34" t="str">
            <v>Memorial Day</v>
          </cell>
          <cell r="F34">
            <v>43248</v>
          </cell>
        </row>
        <row r="35">
          <cell r="F35" t="str">
            <v/>
          </cell>
        </row>
        <row r="36">
          <cell r="F36" t="str">
            <v/>
          </cell>
        </row>
        <row r="37">
          <cell r="A37" t="str">
            <v>Holidays occuring on a Specific Day of the Year</v>
          </cell>
        </row>
        <row r="38">
          <cell r="A38" t="str">
            <v>New Year's Day</v>
          </cell>
          <cell r="F38">
            <v>43101</v>
          </cell>
        </row>
        <row r="39">
          <cell r="A39" t="str">
            <v>New Year's Day</v>
          </cell>
          <cell r="F39">
            <v>43466</v>
          </cell>
        </row>
        <row r="40">
          <cell r="A40" t="str">
            <v>Groundhog Day</v>
          </cell>
          <cell r="F40">
            <v>43133</v>
          </cell>
        </row>
        <row r="41">
          <cell r="A41" t="str">
            <v>Lincoln's B-Day</v>
          </cell>
          <cell r="F41">
            <v>43143</v>
          </cell>
        </row>
        <row r="42">
          <cell r="A42" t="str">
            <v>Valentines Day</v>
          </cell>
          <cell r="F42">
            <v>43145</v>
          </cell>
        </row>
        <row r="43">
          <cell r="A43" t="str">
            <v>St. Patrick's Day</v>
          </cell>
          <cell r="F43">
            <v>43176</v>
          </cell>
        </row>
        <row r="44">
          <cell r="A44" t="str">
            <v>April Fool's Day</v>
          </cell>
          <cell r="F44">
            <v>43191</v>
          </cell>
        </row>
        <row r="45">
          <cell r="A45" t="str">
            <v>Earth Day</v>
          </cell>
          <cell r="F45">
            <v>43212</v>
          </cell>
        </row>
        <row r="46">
          <cell r="A46" t="str">
            <v>Flag Day</v>
          </cell>
          <cell r="F46">
            <v>43265</v>
          </cell>
        </row>
        <row r="47">
          <cell r="A47" t="str">
            <v>Independence Day</v>
          </cell>
          <cell r="F47">
            <v>43285</v>
          </cell>
        </row>
        <row r="48">
          <cell r="A48" t="str">
            <v>Aviation Day</v>
          </cell>
          <cell r="F48">
            <v>43331</v>
          </cell>
        </row>
        <row r="49">
          <cell r="A49" t="str">
            <v>Patriot Day</v>
          </cell>
          <cell r="F49">
            <v>43354</v>
          </cell>
        </row>
        <row r="50">
          <cell r="A50" t="str">
            <v>United Nations Day</v>
          </cell>
          <cell r="F50">
            <v>43397</v>
          </cell>
        </row>
        <row r="51">
          <cell r="A51" t="str">
            <v>Halloween</v>
          </cell>
          <cell r="F51">
            <v>43404</v>
          </cell>
        </row>
        <row r="52">
          <cell r="A52" t="str">
            <v>Veterans Day</v>
          </cell>
          <cell r="F52">
            <v>43415</v>
          </cell>
        </row>
        <row r="53">
          <cell r="A53" t="str">
            <v>Christmas Eve</v>
          </cell>
          <cell r="F53">
            <v>43458</v>
          </cell>
        </row>
        <row r="54">
          <cell r="A54" t="str">
            <v>Christmas Day</v>
          </cell>
          <cell r="F54">
            <v>43459</v>
          </cell>
        </row>
        <row r="55">
          <cell r="A55" t="str">
            <v>Kwanzaa begins</v>
          </cell>
          <cell r="F55">
            <v>43460</v>
          </cell>
        </row>
        <row r="56">
          <cell r="A56" t="str">
            <v>New Year's Eve</v>
          </cell>
          <cell r="F56">
            <v>43465</v>
          </cell>
        </row>
        <row r="57">
          <cell r="F57" t="str">
            <v/>
          </cell>
        </row>
        <row r="58">
          <cell r="A58" t="str">
            <v>Other Holidays and Events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workbookViewId="0">
      <selection activeCell="F1" sqref="F1:I1"/>
    </sheetView>
  </sheetViews>
  <sheetFormatPr baseColWidth="10" defaultRowHeight="16" x14ac:dyDescent="0.2"/>
  <cols>
    <col min="1" max="1" width="3.33203125" style="11" customWidth="1"/>
    <col min="2" max="2" width="4.1640625" style="11" customWidth="1"/>
    <col min="3" max="3" width="3.6640625" style="11" customWidth="1"/>
    <col min="4" max="4" width="9.33203125" style="11" customWidth="1"/>
    <col min="5" max="5" width="2" style="11" customWidth="1"/>
    <col min="6" max="6" width="3.33203125" style="11" customWidth="1"/>
    <col min="7" max="13" width="3.6640625" style="11" customWidth="1"/>
    <col min="14" max="14" width="1.83203125" style="11" customWidth="1"/>
    <col min="15" max="15" width="3.33203125" style="11" customWidth="1"/>
    <col min="16" max="22" width="3.6640625" style="11" customWidth="1"/>
    <col min="23" max="16384" width="10.83203125" style="11"/>
  </cols>
  <sheetData>
    <row r="1" spans="1:22" s="7" customFormat="1" ht="12" customHeight="1" x14ac:dyDescent="0.2">
      <c r="A1" s="37" t="s">
        <v>11</v>
      </c>
      <c r="B1" s="37"/>
      <c r="C1" s="37"/>
      <c r="D1" s="37"/>
      <c r="E1" s="43"/>
      <c r="F1" s="44">
        <v>43472</v>
      </c>
      <c r="G1" s="44"/>
      <c r="H1" s="44"/>
      <c r="I1" s="44"/>
      <c r="J1" s="38"/>
      <c r="K1" s="38"/>
      <c r="L1" s="39"/>
      <c r="M1" s="39"/>
      <c r="N1" s="39"/>
      <c r="O1" s="39"/>
      <c r="P1" s="39"/>
      <c r="Q1" s="40"/>
      <c r="R1" s="41"/>
      <c r="S1" s="42"/>
      <c r="T1" s="39"/>
      <c r="U1" s="39"/>
      <c r="V1" s="45" t="s">
        <v>12</v>
      </c>
    </row>
    <row r="2" spans="1:22" s="7" customFormat="1" ht="12" customHeight="1" x14ac:dyDescent="0.2">
      <c r="A2" s="8"/>
      <c r="B2" s="8"/>
      <c r="C2" s="8"/>
      <c r="E2" s="9"/>
      <c r="F2" s="9"/>
      <c r="G2" s="9"/>
      <c r="H2" s="9"/>
      <c r="I2" s="9"/>
      <c r="R2" s="9"/>
      <c r="S2" s="10"/>
      <c r="T2" s="10"/>
      <c r="U2" s="10"/>
      <c r="V2" s="10"/>
    </row>
    <row r="3" spans="1:22" ht="12" customHeight="1" x14ac:dyDescent="0.3">
      <c r="A3" s="46">
        <f>DATE(YEAR($F$1),MONTH($F$1),1)</f>
        <v>43466</v>
      </c>
      <c r="B3" s="46"/>
      <c r="C3" s="46"/>
      <c r="D3" s="46"/>
      <c r="E3" s="13"/>
      <c r="G3" s="2">
        <f>DATE(YEAR($F$1),MONTH($F$1),1)</f>
        <v>43466</v>
      </c>
      <c r="H3" s="2"/>
      <c r="I3" s="2"/>
      <c r="J3" s="2"/>
      <c r="K3" s="2"/>
      <c r="L3" s="2"/>
      <c r="M3" s="2"/>
      <c r="N3" s="12"/>
      <c r="O3" s="12"/>
      <c r="P3" s="2">
        <f>DATE(YEAR($F$1),MONTH($F$1)+1,1)</f>
        <v>43497</v>
      </c>
      <c r="Q3" s="2"/>
      <c r="R3" s="2"/>
      <c r="S3" s="2"/>
      <c r="T3" s="2"/>
      <c r="U3" s="2"/>
      <c r="V3" s="2"/>
    </row>
    <row r="4" spans="1:22" ht="12" customHeight="1" x14ac:dyDescent="0.3">
      <c r="A4" s="46"/>
      <c r="B4" s="46"/>
      <c r="C4" s="46"/>
      <c r="D4" s="46"/>
      <c r="E4" s="13"/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4" t="s">
        <v>6</v>
      </c>
      <c r="M4" s="4" t="s">
        <v>7</v>
      </c>
      <c r="N4" s="12"/>
      <c r="O4" s="12"/>
      <c r="P4" s="3" t="s">
        <v>1</v>
      </c>
      <c r="Q4" s="3" t="s">
        <v>2</v>
      </c>
      <c r="R4" s="3" t="s">
        <v>3</v>
      </c>
      <c r="S4" s="3" t="s">
        <v>4</v>
      </c>
      <c r="T4" s="3" t="s">
        <v>5</v>
      </c>
      <c r="U4" s="4" t="s">
        <v>6</v>
      </c>
      <c r="V4" s="4" t="s">
        <v>7</v>
      </c>
    </row>
    <row r="5" spans="1:22" ht="12" customHeight="1" x14ac:dyDescent="0.2">
      <c r="A5" s="14" t="str">
        <f>"da "&amp;TEXT($F$1,"ggg g")&amp;" a "&amp;TEXT($F$1+6,"ggg g")</f>
        <v>da lun 7 a dom 13</v>
      </c>
      <c r="B5" s="14"/>
      <c r="C5" s="14"/>
      <c r="D5" s="14"/>
      <c r="E5" s="15"/>
      <c r="G5" s="5" t="str">
        <f>IF(WEEKDAY(G3,2)=1,G3,"")</f>
        <v/>
      </c>
      <c r="H5" s="5">
        <f>IF(G5="",IF(WEEKDAY(G3,2)=2,G3,""),G5+1)</f>
        <v>43466</v>
      </c>
      <c r="I5" s="5">
        <f>IF(H5="",IF(WEEKDAY(G3,2)=3,G3,""),H5+1)</f>
        <v>43467</v>
      </c>
      <c r="J5" s="5">
        <f>IF(I5="",IF(WEEKDAY(G3,2)=4,G3,""),I5+1)</f>
        <v>43468</v>
      </c>
      <c r="K5" s="5">
        <f>IF(J5="",IF(WEEKDAY(G3,2)=5,G3,""),J5+1)</f>
        <v>43469</v>
      </c>
      <c r="L5" s="6">
        <f>IF(K5="",IF(WEEKDAY(G3,2)=6,G3,""),K5+1)</f>
        <v>43470</v>
      </c>
      <c r="M5" s="6">
        <f>IF(L5="",IF(WEEKDAY(G3,2)=7,G3,""),L5+1)</f>
        <v>43471</v>
      </c>
      <c r="N5" s="12"/>
      <c r="O5" s="12"/>
      <c r="P5" s="5" t="str">
        <f>IF(WEEKDAY(P3,2)=1,P3,"")</f>
        <v/>
      </c>
      <c r="Q5" s="5" t="str">
        <f>IF(P5="",IF(WEEKDAY(P3,2)=2,P3,""),P5+1)</f>
        <v/>
      </c>
      <c r="R5" s="5" t="str">
        <f>IF(Q5="",IF(WEEKDAY(P3,2)=3,P3,""),Q5+1)</f>
        <v/>
      </c>
      <c r="S5" s="5" t="str">
        <f>IF(R5="",IF(WEEKDAY(P3,2)=4,P3,""),R5+1)</f>
        <v/>
      </c>
      <c r="T5" s="5">
        <f>IF(S5="",IF(WEEKDAY(P3,2)=5,P3,""),S5+1)</f>
        <v>43497</v>
      </c>
      <c r="U5" s="6">
        <f>IF(T5="",IF(WEEKDAY(P3,2)=6,P3,""),T5+1)</f>
        <v>43498</v>
      </c>
      <c r="V5" s="6">
        <f>IF(U5="",IF(WEEKDAY(P3,2)=7,P3,""),U5+1)</f>
        <v>43499</v>
      </c>
    </row>
    <row r="6" spans="1:22" ht="12" customHeight="1" x14ac:dyDescent="0.2">
      <c r="A6" s="16"/>
      <c r="B6" s="16"/>
      <c r="C6" s="16"/>
      <c r="D6" s="16"/>
      <c r="E6" s="15"/>
      <c r="G6" s="5">
        <f>IF(M5="","",IF(MONTH(M5+1)&lt;&gt;MONTH(M5),"",M5+1))</f>
        <v>43472</v>
      </c>
      <c r="H6" s="5">
        <f>IF(G6="","",IF(MONTH(G6+1)&lt;&gt;MONTH(G6),"",G6+1))</f>
        <v>43473</v>
      </c>
      <c r="I6" s="5">
        <f t="shared" ref="I6:M6" si="0">IF(H6="","",IF(MONTH(H6+1)&lt;&gt;MONTH(H6),"",H6+1))</f>
        <v>43474</v>
      </c>
      <c r="J6" s="5">
        <f>IF(I6="","",IF(MONTH(I6+1)&lt;&gt;MONTH(I6),"",I6+1))</f>
        <v>43475</v>
      </c>
      <c r="K6" s="5">
        <f t="shared" si="0"/>
        <v>43476</v>
      </c>
      <c r="L6" s="6">
        <f t="shared" si="0"/>
        <v>43477</v>
      </c>
      <c r="M6" s="6">
        <f t="shared" si="0"/>
        <v>43478</v>
      </c>
      <c r="P6" s="5">
        <f>IF(V5="","",IF(MONTH(V5+1)&lt;&gt;MONTH(V5),"",V5+1))</f>
        <v>43500</v>
      </c>
      <c r="Q6" s="5">
        <f>IF(P6="","",IF(MONTH(P6+1)&lt;&gt;MONTH(P6),"",P6+1))</f>
        <v>43501</v>
      </c>
      <c r="R6" s="5">
        <f t="shared" ref="R6:S10" si="1">IF(Q6="","",IF(MONTH(Q6+1)&lt;&gt;MONTH(Q6),"",Q6+1))</f>
        <v>43502</v>
      </c>
      <c r="S6" s="5">
        <f>IF(R6="","",IF(MONTH(R6+1)&lt;&gt;MONTH(R6),"",R6+1))</f>
        <v>43503</v>
      </c>
      <c r="T6" s="5">
        <f t="shared" ref="T6:V10" si="2">IF(S6="","",IF(MONTH(S6+1)&lt;&gt;MONTH(S6),"",S6+1))</f>
        <v>43504</v>
      </c>
      <c r="U6" s="6">
        <f t="shared" si="2"/>
        <v>43505</v>
      </c>
      <c r="V6" s="6">
        <f t="shared" si="2"/>
        <v>43506</v>
      </c>
    </row>
    <row r="7" spans="1:22" ht="12" customHeight="1" x14ac:dyDescent="0.2">
      <c r="D7" s="17"/>
      <c r="F7" s="18"/>
      <c r="G7" s="5">
        <f t="shared" ref="G7:G10" si="3">IF(M6="","",IF(MONTH(M6+1)&lt;&gt;MONTH(M6),"",M6+1))</f>
        <v>43479</v>
      </c>
      <c r="H7" s="5">
        <f t="shared" ref="H7:M10" si="4">IF(G7="","",IF(MONTH(G7+1)&lt;&gt;MONTH(G7),"",G7+1))</f>
        <v>43480</v>
      </c>
      <c r="I7" s="5">
        <f t="shared" si="4"/>
        <v>43481</v>
      </c>
      <c r="J7" s="5">
        <f t="shared" si="4"/>
        <v>43482</v>
      </c>
      <c r="K7" s="5">
        <f t="shared" si="4"/>
        <v>43483</v>
      </c>
      <c r="L7" s="6">
        <f t="shared" si="4"/>
        <v>43484</v>
      </c>
      <c r="M7" s="6">
        <f t="shared" si="4"/>
        <v>43485</v>
      </c>
      <c r="P7" s="5">
        <f t="shared" ref="P7:P10" si="5">IF(V6="","",IF(MONTH(V6+1)&lt;&gt;MONTH(V6),"",V6+1))</f>
        <v>43507</v>
      </c>
      <c r="Q7" s="5">
        <f t="shared" ref="Q7:Q10" si="6">IF(P7="","",IF(MONTH(P7+1)&lt;&gt;MONTH(P7),"",P7+1))</f>
        <v>43508</v>
      </c>
      <c r="R7" s="5">
        <f t="shared" si="1"/>
        <v>43509</v>
      </c>
      <c r="S7" s="5">
        <f t="shared" si="1"/>
        <v>43510</v>
      </c>
      <c r="T7" s="5">
        <f t="shared" si="2"/>
        <v>43511</v>
      </c>
      <c r="U7" s="6">
        <f t="shared" si="2"/>
        <v>43512</v>
      </c>
      <c r="V7" s="6">
        <f t="shared" si="2"/>
        <v>43513</v>
      </c>
    </row>
    <row r="8" spans="1:22" ht="12" customHeight="1" x14ac:dyDescent="0.2">
      <c r="G8" s="5">
        <f t="shared" si="3"/>
        <v>43486</v>
      </c>
      <c r="H8" s="5">
        <f t="shared" si="4"/>
        <v>43487</v>
      </c>
      <c r="I8" s="5">
        <f t="shared" si="4"/>
        <v>43488</v>
      </c>
      <c r="J8" s="5">
        <f t="shared" si="4"/>
        <v>43489</v>
      </c>
      <c r="K8" s="5">
        <f t="shared" si="4"/>
        <v>43490</v>
      </c>
      <c r="L8" s="6">
        <f t="shared" si="4"/>
        <v>43491</v>
      </c>
      <c r="M8" s="6">
        <f t="shared" si="4"/>
        <v>43492</v>
      </c>
      <c r="P8" s="5">
        <f t="shared" si="5"/>
        <v>43514</v>
      </c>
      <c r="Q8" s="5">
        <f t="shared" si="6"/>
        <v>43515</v>
      </c>
      <c r="R8" s="5">
        <f t="shared" si="1"/>
        <v>43516</v>
      </c>
      <c r="S8" s="5">
        <f t="shared" si="1"/>
        <v>43517</v>
      </c>
      <c r="T8" s="5">
        <f t="shared" si="2"/>
        <v>43518</v>
      </c>
      <c r="U8" s="6">
        <f t="shared" si="2"/>
        <v>43519</v>
      </c>
      <c r="V8" s="6">
        <f t="shared" si="2"/>
        <v>43520</v>
      </c>
    </row>
    <row r="9" spans="1:22" ht="12" customHeight="1" x14ac:dyDescent="0.2">
      <c r="G9" s="5">
        <f t="shared" si="3"/>
        <v>43493</v>
      </c>
      <c r="H9" s="5">
        <f t="shared" si="4"/>
        <v>43494</v>
      </c>
      <c r="I9" s="5">
        <f t="shared" si="4"/>
        <v>43495</v>
      </c>
      <c r="J9" s="5">
        <f t="shared" si="4"/>
        <v>43496</v>
      </c>
      <c r="K9" s="5" t="str">
        <f t="shared" si="4"/>
        <v/>
      </c>
      <c r="L9" s="6" t="str">
        <f t="shared" si="4"/>
        <v/>
      </c>
      <c r="M9" s="6" t="str">
        <f t="shared" si="4"/>
        <v/>
      </c>
      <c r="P9" s="5">
        <f t="shared" si="5"/>
        <v>43521</v>
      </c>
      <c r="Q9" s="5">
        <f t="shared" si="6"/>
        <v>43522</v>
      </c>
      <c r="R9" s="5">
        <f t="shared" si="1"/>
        <v>43523</v>
      </c>
      <c r="S9" s="5">
        <f t="shared" si="1"/>
        <v>43524</v>
      </c>
      <c r="T9" s="5" t="str">
        <f t="shared" si="2"/>
        <v/>
      </c>
      <c r="U9" s="6" t="str">
        <f t="shared" si="2"/>
        <v/>
      </c>
      <c r="V9" s="6" t="str">
        <f t="shared" si="2"/>
        <v/>
      </c>
    </row>
    <row r="10" spans="1:22" ht="12" customHeight="1" x14ac:dyDescent="0.2">
      <c r="G10" s="5" t="str">
        <f t="shared" si="3"/>
        <v/>
      </c>
      <c r="H10" s="5" t="str">
        <f t="shared" si="4"/>
        <v/>
      </c>
      <c r="I10" s="5" t="str">
        <f t="shared" si="4"/>
        <v/>
      </c>
      <c r="J10" s="5" t="str">
        <f t="shared" si="4"/>
        <v/>
      </c>
      <c r="K10" s="5" t="str">
        <f t="shared" si="4"/>
        <v/>
      </c>
      <c r="L10" s="5" t="str">
        <f t="shared" si="4"/>
        <v/>
      </c>
      <c r="M10" s="5" t="str">
        <f t="shared" si="4"/>
        <v/>
      </c>
      <c r="P10" s="5" t="str">
        <f t="shared" si="5"/>
        <v/>
      </c>
      <c r="Q10" s="5" t="str">
        <f t="shared" si="6"/>
        <v/>
      </c>
      <c r="R10" s="5" t="str">
        <f t="shared" si="1"/>
        <v/>
      </c>
      <c r="S10" s="5" t="str">
        <f t="shared" si="1"/>
        <v/>
      </c>
      <c r="T10" s="5" t="str">
        <f t="shared" si="2"/>
        <v/>
      </c>
      <c r="U10" s="5" t="str">
        <f t="shared" si="2"/>
        <v/>
      </c>
      <c r="V10" s="5" t="str">
        <f t="shared" si="2"/>
        <v/>
      </c>
    </row>
    <row r="11" spans="1:22" ht="12" customHeight="1" thickBot="1" x14ac:dyDescent="0.25">
      <c r="A11" s="19" t="s">
        <v>8</v>
      </c>
      <c r="B11" s="19"/>
      <c r="C11" s="19"/>
      <c r="D11" s="19"/>
      <c r="E11" s="20"/>
      <c r="F11" s="21">
        <f>$F$1</f>
        <v>43472</v>
      </c>
      <c r="G11" s="21"/>
      <c r="H11" s="21"/>
      <c r="I11" s="21"/>
      <c r="J11" s="22">
        <f>$F$1</f>
        <v>43472</v>
      </c>
      <c r="K11" s="22"/>
      <c r="L11" s="22"/>
      <c r="M11" s="22"/>
      <c r="N11" s="20"/>
      <c r="O11" s="21">
        <f>$F$1+3</f>
        <v>43475</v>
      </c>
      <c r="P11" s="21"/>
      <c r="Q11" s="21"/>
      <c r="R11" s="21"/>
      <c r="S11" s="22">
        <f>$F$1+3</f>
        <v>43475</v>
      </c>
      <c r="T11" s="22"/>
      <c r="U11" s="22"/>
      <c r="V11" s="22"/>
    </row>
    <row r="12" spans="1:22" ht="12" customHeight="1" thickTop="1" x14ac:dyDescent="0.2">
      <c r="A12" s="23"/>
      <c r="B12" s="23"/>
      <c r="C12" s="23"/>
      <c r="D12" s="23"/>
      <c r="F12" s="24" t="str">
        <f>IF(ISERROR(MATCH(J11,arr_holidaydate,0)),"",INDEX(arr_holiday,MATCH(J11,arr_holidaydate,0)))</f>
        <v/>
      </c>
      <c r="G12" s="24"/>
      <c r="H12" s="24"/>
      <c r="I12" s="24"/>
      <c r="J12" s="24"/>
      <c r="K12" s="24"/>
      <c r="L12" s="24"/>
      <c r="M12" s="24"/>
      <c r="O12" s="24" t="str">
        <f>IF(ISERROR(MATCH(S11,arr_holidaydate,0)),"",INDEX(arr_holiday,MATCH(S11,arr_holidaydate,0)))</f>
        <v/>
      </c>
      <c r="P12" s="24"/>
      <c r="Q12" s="24"/>
      <c r="R12" s="24"/>
      <c r="S12" s="24"/>
      <c r="T12" s="24"/>
      <c r="U12" s="24"/>
      <c r="V12" s="24"/>
    </row>
    <row r="13" spans="1:22" ht="12" customHeight="1" x14ac:dyDescent="0.2">
      <c r="A13" s="25"/>
      <c r="B13" s="25"/>
      <c r="C13" s="25"/>
      <c r="D13" s="25"/>
      <c r="F13" s="26" t="str">
        <f ca="1">IF(ISERROR(OFFSET(arr_holidaydate,-1+MATCH(J11,arr_holidaydate,0)+MATCH(J11,OFFSET(arr_holidaydate,MATCH(J11,arr_holidaydate,0),0,1000,1),0),-5,1,1)),"",OFFSET(arr_holidaydate,-1+MATCH(J11,arr_holidaydate,0)+MATCH(J11,OFFSET(arr_holidaydate,MATCH(J11,arr_holidaydate,0),0,1000,1),0),-5,1,1))</f>
        <v/>
      </c>
      <c r="G13" s="26"/>
      <c r="H13" s="26"/>
      <c r="I13" s="26"/>
      <c r="J13" s="26"/>
      <c r="K13" s="26"/>
      <c r="L13" s="26"/>
      <c r="M13" s="26"/>
      <c r="O13" s="26" t="str">
        <f ca="1">IF(ISERROR(OFFSET(arr_holidaydate,-1+MATCH(S11,arr_holidaydate,0)+MATCH(S11,OFFSET(arr_holidaydate,MATCH(S11,arr_holidaydate,0),0,1000,1),0),-5,1,1)),"",OFFSET(arr_holidaydate,-1+MATCH(S11,arr_holidaydate,0)+MATCH(S11,OFFSET(arr_holidaydate,MATCH(S11,arr_holidaydate,0),0,1000,1),0),-5,1,1))</f>
        <v/>
      </c>
      <c r="P13" s="26"/>
      <c r="Q13" s="26"/>
      <c r="R13" s="26"/>
      <c r="S13" s="26"/>
      <c r="T13" s="26"/>
      <c r="U13" s="26"/>
      <c r="V13" s="26"/>
    </row>
    <row r="14" spans="1:22" ht="12" customHeight="1" x14ac:dyDescent="0.2">
      <c r="A14" s="25"/>
      <c r="B14" s="25"/>
      <c r="C14" s="25"/>
      <c r="D14" s="25"/>
      <c r="F14" s="26" t="str">
        <f ca="1">IF(ISERROR(OFFSET(arr_holidaydate,-1+MATCH(J11,arr_holidaydate,0)+MATCH(J11,OFFSET(arr_holidaydate,MATCH(J11,arr_holidaydate,0),0,1000,1),0)+MATCH(J11,OFFSET(arr_holidaydate,MATCH(J11,arr_holidaydate,0)+MATCH(J11,OFFSET(arr_holidaydate,MATCH(J11,arr_holidaydate,0),0,1000,1),0),0,1000,1),0),-5,1,1)),"",OFFSET(arr_holidaydate,-1+MATCH(J11,arr_holidaydate,0)+MATCH(J11,OFFSET(arr_holidaydate,MATCH(J11,arr_holidaydate,0),0,1000,1),0)+MATCH(J11,OFFSET(arr_holidaydate,MATCH(J11,arr_holidaydate,0)+MATCH(J11,OFFSET(arr_holidaydate,MATCH(J11,arr_holidaydate,0),0,1000,1),0),0,1000,1),0),-5,1,1))</f>
        <v/>
      </c>
      <c r="G14" s="26"/>
      <c r="H14" s="26"/>
      <c r="I14" s="26"/>
      <c r="J14" s="26"/>
      <c r="K14" s="26"/>
      <c r="L14" s="26"/>
      <c r="M14" s="26"/>
      <c r="O14" s="26" t="str">
        <f ca="1">IF(ISERROR(OFFSET(arr_holidaydate,-1+MATCH(S11,arr_holidaydate,0)+MATCH(S11,OFFSET(arr_holidaydate,MATCH(S11,arr_holidaydate,0),0,1000,1),0)+MATCH(S11,OFFSET(arr_holidaydate,MATCH(S11,arr_holidaydate,0)+MATCH(S11,OFFSET(arr_holidaydate,MATCH(S11,arr_holidaydate,0),0,1000,1),0),0,1000,1),0),-5,1,1)),"",OFFSET(arr_holidaydate,-1+MATCH(S11,arr_holidaydate,0)+MATCH(S11,OFFSET(arr_holidaydate,MATCH(S11,arr_holidaydate,0),0,1000,1),0)+MATCH(S11,OFFSET(arr_holidaydate,MATCH(S11,arr_holidaydate,0)+MATCH(S11,OFFSET(arr_holidaydate,MATCH(S11,arr_holidaydate,0),0,1000,1),0),0,1000,1),0),-5,1,1))</f>
        <v/>
      </c>
      <c r="P14" s="26"/>
      <c r="Q14" s="26"/>
      <c r="R14" s="26"/>
      <c r="S14" s="26"/>
      <c r="T14" s="26"/>
      <c r="U14" s="26"/>
      <c r="V14" s="26"/>
    </row>
    <row r="15" spans="1:22" ht="12" customHeight="1" x14ac:dyDescent="0.2">
      <c r="A15" s="25"/>
      <c r="B15" s="25"/>
      <c r="C15" s="25"/>
      <c r="D15" s="25"/>
      <c r="F15" s="27">
        <v>8</v>
      </c>
      <c r="G15" s="28"/>
      <c r="H15" s="28"/>
      <c r="I15" s="28"/>
      <c r="J15" s="28"/>
      <c r="K15" s="28"/>
      <c r="L15" s="28"/>
      <c r="M15" s="28"/>
      <c r="O15" s="27">
        <v>8</v>
      </c>
      <c r="P15" s="28"/>
      <c r="Q15" s="28"/>
      <c r="R15" s="28"/>
      <c r="S15" s="28"/>
      <c r="T15" s="28"/>
      <c r="U15" s="28"/>
      <c r="V15" s="28"/>
    </row>
    <row r="16" spans="1:22" ht="12" customHeight="1" x14ac:dyDescent="0.2">
      <c r="A16" s="25"/>
      <c r="B16" s="25"/>
      <c r="C16" s="25"/>
      <c r="D16" s="25"/>
      <c r="F16" s="27">
        <v>9</v>
      </c>
      <c r="G16" s="28"/>
      <c r="H16" s="28"/>
      <c r="I16" s="28"/>
      <c r="J16" s="28"/>
      <c r="K16" s="28"/>
      <c r="L16" s="28"/>
      <c r="M16" s="28"/>
      <c r="O16" s="27">
        <v>9</v>
      </c>
      <c r="P16" s="28"/>
      <c r="Q16" s="28"/>
      <c r="R16" s="28"/>
      <c r="S16" s="28"/>
      <c r="T16" s="28"/>
      <c r="U16" s="28"/>
      <c r="V16" s="28"/>
    </row>
    <row r="17" spans="1:22" ht="12" customHeight="1" x14ac:dyDescent="0.2">
      <c r="A17" s="25"/>
      <c r="B17" s="25"/>
      <c r="C17" s="25"/>
      <c r="D17" s="25"/>
      <c r="F17" s="27">
        <v>10</v>
      </c>
      <c r="G17" s="28"/>
      <c r="H17" s="28"/>
      <c r="I17" s="28"/>
      <c r="J17" s="28"/>
      <c r="K17" s="28"/>
      <c r="L17" s="28"/>
      <c r="M17" s="28"/>
      <c r="O17" s="27">
        <v>10</v>
      </c>
      <c r="P17" s="28"/>
      <c r="Q17" s="28"/>
      <c r="R17" s="28"/>
      <c r="S17" s="28"/>
      <c r="T17" s="28"/>
      <c r="U17" s="28"/>
      <c r="V17" s="28"/>
    </row>
    <row r="18" spans="1:22" ht="12" customHeight="1" x14ac:dyDescent="0.2">
      <c r="A18" s="25"/>
      <c r="B18" s="25"/>
      <c r="C18" s="25"/>
      <c r="D18" s="25"/>
      <c r="F18" s="27">
        <v>11</v>
      </c>
      <c r="G18" s="28"/>
      <c r="H18" s="28"/>
      <c r="I18" s="28"/>
      <c r="J18" s="28"/>
      <c r="K18" s="28"/>
      <c r="L18" s="28"/>
      <c r="M18" s="28"/>
      <c r="O18" s="27">
        <v>11</v>
      </c>
      <c r="P18" s="28"/>
      <c r="Q18" s="28"/>
      <c r="R18" s="28"/>
      <c r="S18" s="28"/>
      <c r="T18" s="28"/>
      <c r="U18" s="28"/>
      <c r="V18" s="28"/>
    </row>
    <row r="19" spans="1:22" ht="12" customHeight="1" x14ac:dyDescent="0.2">
      <c r="A19" s="25"/>
      <c r="B19" s="25"/>
      <c r="C19" s="25"/>
      <c r="D19" s="25"/>
      <c r="F19" s="27">
        <v>12</v>
      </c>
      <c r="G19" s="28"/>
      <c r="H19" s="28"/>
      <c r="I19" s="28"/>
      <c r="J19" s="28"/>
      <c r="K19" s="28"/>
      <c r="L19" s="28"/>
      <c r="M19" s="28"/>
      <c r="O19" s="27">
        <v>12</v>
      </c>
      <c r="P19" s="28"/>
      <c r="Q19" s="28"/>
      <c r="R19" s="28"/>
      <c r="S19" s="28"/>
      <c r="T19" s="28"/>
      <c r="U19" s="28"/>
      <c r="V19" s="28"/>
    </row>
    <row r="20" spans="1:22" ht="12" customHeight="1" x14ac:dyDescent="0.2">
      <c r="A20" s="25"/>
      <c r="B20" s="25"/>
      <c r="C20" s="25"/>
      <c r="D20" s="25"/>
      <c r="F20" s="27">
        <v>13</v>
      </c>
      <c r="G20" s="28"/>
      <c r="H20" s="28"/>
      <c r="I20" s="28"/>
      <c r="J20" s="28"/>
      <c r="K20" s="28"/>
      <c r="L20" s="28"/>
      <c r="M20" s="28"/>
      <c r="O20" s="27">
        <v>13</v>
      </c>
      <c r="P20" s="28"/>
      <c r="Q20" s="28"/>
      <c r="R20" s="28"/>
      <c r="S20" s="28"/>
      <c r="T20" s="28"/>
      <c r="U20" s="28"/>
      <c r="V20" s="28"/>
    </row>
    <row r="21" spans="1:22" ht="12" customHeight="1" x14ac:dyDescent="0.2">
      <c r="A21" s="25"/>
      <c r="B21" s="25"/>
      <c r="C21" s="25"/>
      <c r="D21" s="25"/>
      <c r="F21" s="27">
        <v>14</v>
      </c>
      <c r="G21" s="28"/>
      <c r="H21" s="28"/>
      <c r="I21" s="28"/>
      <c r="J21" s="28"/>
      <c r="K21" s="28"/>
      <c r="L21" s="28"/>
      <c r="M21" s="28"/>
      <c r="O21" s="27">
        <v>14</v>
      </c>
      <c r="P21" s="28"/>
      <c r="Q21" s="28"/>
      <c r="R21" s="28"/>
      <c r="S21" s="28"/>
      <c r="T21" s="28"/>
      <c r="U21" s="28"/>
      <c r="V21" s="28"/>
    </row>
    <row r="22" spans="1:22" ht="12" customHeight="1" x14ac:dyDescent="0.2">
      <c r="A22" s="25"/>
      <c r="B22" s="25"/>
      <c r="C22" s="25"/>
      <c r="D22" s="25"/>
      <c r="F22" s="27">
        <v>15</v>
      </c>
      <c r="G22" s="28"/>
      <c r="H22" s="28"/>
      <c r="I22" s="28"/>
      <c r="J22" s="28"/>
      <c r="K22" s="28"/>
      <c r="L22" s="28"/>
      <c r="M22" s="28"/>
      <c r="O22" s="27">
        <v>15</v>
      </c>
      <c r="P22" s="28"/>
      <c r="Q22" s="28"/>
      <c r="R22" s="28"/>
      <c r="S22" s="28"/>
      <c r="T22" s="28"/>
      <c r="U22" s="28"/>
      <c r="V22" s="28"/>
    </row>
    <row r="23" spans="1:22" ht="12" customHeight="1" x14ac:dyDescent="0.2">
      <c r="A23" s="25"/>
      <c r="B23" s="25"/>
      <c r="C23" s="25"/>
      <c r="D23" s="25"/>
      <c r="F23" s="27">
        <v>16</v>
      </c>
      <c r="G23" s="28"/>
      <c r="H23" s="28"/>
      <c r="I23" s="28"/>
      <c r="J23" s="28"/>
      <c r="K23" s="28"/>
      <c r="L23" s="28"/>
      <c r="M23" s="28"/>
      <c r="O23" s="27">
        <v>16</v>
      </c>
      <c r="P23" s="28"/>
      <c r="Q23" s="28"/>
      <c r="R23" s="28"/>
      <c r="S23" s="28"/>
      <c r="T23" s="28"/>
      <c r="U23" s="28"/>
      <c r="V23" s="28"/>
    </row>
    <row r="24" spans="1:22" ht="12" customHeight="1" x14ac:dyDescent="0.2">
      <c r="A24" s="25"/>
      <c r="B24" s="25"/>
      <c r="C24" s="25"/>
      <c r="D24" s="25"/>
      <c r="F24" s="27">
        <v>17</v>
      </c>
      <c r="G24" s="28"/>
      <c r="H24" s="28"/>
      <c r="I24" s="28"/>
      <c r="J24" s="28"/>
      <c r="K24" s="28"/>
      <c r="L24" s="28"/>
      <c r="M24" s="28"/>
      <c r="O24" s="27">
        <v>17</v>
      </c>
      <c r="P24" s="28"/>
      <c r="Q24" s="28"/>
      <c r="R24" s="28"/>
      <c r="S24" s="28"/>
      <c r="T24" s="28"/>
      <c r="U24" s="28"/>
      <c r="V24" s="28"/>
    </row>
    <row r="25" spans="1:22" ht="12" customHeight="1" x14ac:dyDescent="0.2">
      <c r="F25" s="27">
        <v>18</v>
      </c>
      <c r="G25" s="28"/>
      <c r="H25" s="28"/>
      <c r="I25" s="28"/>
      <c r="J25" s="28"/>
      <c r="K25" s="28"/>
      <c r="L25" s="28"/>
      <c r="M25" s="28"/>
      <c r="O25" s="27">
        <v>18</v>
      </c>
      <c r="P25" s="28"/>
      <c r="Q25" s="28"/>
      <c r="R25" s="28"/>
      <c r="S25" s="28"/>
      <c r="T25" s="28"/>
      <c r="U25" s="28"/>
      <c r="V25" s="28"/>
    </row>
    <row r="26" spans="1:22" ht="12" customHeight="1" thickBot="1" x14ac:dyDescent="0.25">
      <c r="A26" s="1" t="s">
        <v>0</v>
      </c>
      <c r="B26" s="29" t="s">
        <v>10</v>
      </c>
      <c r="C26" s="30" t="s">
        <v>9</v>
      </c>
      <c r="D26" s="30"/>
      <c r="F26" s="27">
        <v>19</v>
      </c>
      <c r="G26" s="28"/>
      <c r="H26" s="28"/>
      <c r="I26" s="28"/>
      <c r="J26" s="28"/>
      <c r="K26" s="28"/>
      <c r="L26" s="28"/>
      <c r="M26" s="28"/>
      <c r="O26" s="27">
        <v>19</v>
      </c>
      <c r="P26" s="28"/>
      <c r="Q26" s="28"/>
      <c r="R26" s="28"/>
      <c r="S26" s="28"/>
      <c r="T26" s="28"/>
      <c r="U26" s="28"/>
      <c r="V26" s="28"/>
    </row>
    <row r="27" spans="1:22" ht="12" customHeight="1" thickTop="1" x14ac:dyDescent="0.2">
      <c r="A27" s="31"/>
      <c r="B27" s="32"/>
      <c r="C27" s="33"/>
      <c r="D27" s="34"/>
    </row>
    <row r="28" spans="1:22" ht="12" customHeight="1" thickBot="1" x14ac:dyDescent="0.25">
      <c r="A28" s="31"/>
      <c r="B28" s="32"/>
      <c r="C28" s="35"/>
      <c r="D28" s="36"/>
      <c r="F28" s="21">
        <f>$F$1+1</f>
        <v>43473</v>
      </c>
      <c r="G28" s="21"/>
      <c r="H28" s="21"/>
      <c r="I28" s="21"/>
      <c r="J28" s="22">
        <f>$F$1+1</f>
        <v>43473</v>
      </c>
      <c r="K28" s="22"/>
      <c r="L28" s="22"/>
      <c r="M28" s="22"/>
      <c r="O28" s="21">
        <f>$F$1+4</f>
        <v>43476</v>
      </c>
      <c r="P28" s="21"/>
      <c r="Q28" s="21"/>
      <c r="R28" s="21"/>
      <c r="S28" s="22">
        <f>$F$1+4</f>
        <v>43476</v>
      </c>
      <c r="T28" s="22"/>
      <c r="U28" s="22"/>
      <c r="V28" s="22"/>
    </row>
    <row r="29" spans="1:22" ht="12" customHeight="1" thickTop="1" x14ac:dyDescent="0.2">
      <c r="A29" s="31"/>
      <c r="B29" s="32"/>
      <c r="C29" s="35"/>
      <c r="D29" s="36"/>
      <c r="F29" s="24" t="str">
        <f>IF(ISERROR(MATCH(J28,arr_holidaydate,0)),"",INDEX(arr_holiday,MATCH(J28,arr_holidaydate,0)))</f>
        <v/>
      </c>
      <c r="G29" s="24"/>
      <c r="H29" s="24"/>
      <c r="I29" s="24"/>
      <c r="J29" s="24"/>
      <c r="K29" s="24"/>
      <c r="L29" s="24"/>
      <c r="M29" s="24"/>
      <c r="O29" s="24" t="str">
        <f>IF(ISERROR(MATCH(S28,arr_holidaydate,0)),"",INDEX(arr_holiday,MATCH(S28,arr_holidaydate,0)))</f>
        <v/>
      </c>
      <c r="P29" s="24"/>
      <c r="Q29" s="24"/>
      <c r="R29" s="24"/>
      <c r="S29" s="24"/>
      <c r="T29" s="24"/>
      <c r="U29" s="24"/>
      <c r="V29" s="24"/>
    </row>
    <row r="30" spans="1:22" ht="12" customHeight="1" x14ac:dyDescent="0.2">
      <c r="A30" s="31"/>
      <c r="B30" s="32"/>
      <c r="C30" s="35"/>
      <c r="D30" s="36"/>
      <c r="F30" s="26" t="str">
        <f ca="1">IF(ISERROR(OFFSET(arr_holidaydate,-1+MATCH(J28,arr_holidaydate,0)+MATCH(J28,OFFSET(arr_holidaydate,MATCH(J28,arr_holidaydate,0),0,1000,1),0),-5,1,1)),"",OFFSET(arr_holidaydate,-1+MATCH(J28,arr_holidaydate,0)+MATCH(J28,OFFSET(arr_holidaydate,MATCH(J28,arr_holidaydate,0),0,1000,1),0),-5,1,1))</f>
        <v/>
      </c>
      <c r="G30" s="26"/>
      <c r="H30" s="26"/>
      <c r="I30" s="26"/>
      <c r="J30" s="26"/>
      <c r="K30" s="26"/>
      <c r="L30" s="26"/>
      <c r="M30" s="26"/>
      <c r="O30" s="26" t="str">
        <f ca="1">IF(ISERROR(OFFSET(arr_holidaydate,-1+MATCH(S28,arr_holidaydate,0)+MATCH(S28,OFFSET(arr_holidaydate,MATCH(S28,arr_holidaydate,0),0,1000,1),0),-5,1,1)),"",OFFSET(arr_holidaydate,-1+MATCH(S28,arr_holidaydate,0)+MATCH(S28,OFFSET(arr_holidaydate,MATCH(S28,arr_holidaydate,0),0,1000,1),0),-5,1,1))</f>
        <v/>
      </c>
      <c r="P30" s="26"/>
      <c r="Q30" s="26"/>
      <c r="R30" s="26"/>
      <c r="S30" s="26"/>
      <c r="T30" s="26"/>
      <c r="U30" s="26"/>
      <c r="V30" s="26"/>
    </row>
    <row r="31" spans="1:22" ht="12" customHeight="1" x14ac:dyDescent="0.2">
      <c r="A31" s="31"/>
      <c r="B31" s="32"/>
      <c r="C31" s="35"/>
      <c r="D31" s="36"/>
      <c r="F31" s="26" t="str">
        <f ca="1">IF(ISERROR(OFFSET(arr_holidaydate,-1+MATCH(J28,arr_holidaydate,0)+MATCH(J28,OFFSET(arr_holidaydate,MATCH(J28,arr_holidaydate,0),0,1000,1),0)+MATCH(J28,OFFSET(arr_holidaydate,MATCH(J28,arr_holidaydate,0)+MATCH(J28,OFFSET(arr_holidaydate,MATCH(J28,arr_holidaydate,0),0,1000,1),0),0,1000,1),0),-5,1,1)),"",OFFSET(arr_holidaydate,-1+MATCH(J28,arr_holidaydate,0)+MATCH(J28,OFFSET(arr_holidaydate,MATCH(J28,arr_holidaydate,0),0,1000,1),0)+MATCH(J28,OFFSET(arr_holidaydate,MATCH(J28,arr_holidaydate,0)+MATCH(J28,OFFSET(arr_holidaydate,MATCH(J28,arr_holidaydate,0),0,1000,1),0),0,1000,1),0),-5,1,1))</f>
        <v/>
      </c>
      <c r="G31" s="26"/>
      <c r="H31" s="26"/>
      <c r="I31" s="26"/>
      <c r="J31" s="26"/>
      <c r="K31" s="26"/>
      <c r="L31" s="26"/>
      <c r="M31" s="26"/>
      <c r="O31" s="26" t="str">
        <f ca="1">IF(ISERROR(OFFSET(arr_holidaydate,-1+MATCH(S28,arr_holidaydate,0)+MATCH(S28,OFFSET(arr_holidaydate,MATCH(S28,arr_holidaydate,0),0,1000,1),0)+MATCH(S28,OFFSET(arr_holidaydate,MATCH(S28,arr_holidaydate,0)+MATCH(S28,OFFSET(arr_holidaydate,MATCH(S28,arr_holidaydate,0),0,1000,1),0),0,1000,1),0),-5,1,1)),"",OFFSET(arr_holidaydate,-1+MATCH(S28,arr_holidaydate,0)+MATCH(S28,OFFSET(arr_holidaydate,MATCH(S28,arr_holidaydate,0),0,1000,1),0)+MATCH(S28,OFFSET(arr_holidaydate,MATCH(S28,arr_holidaydate,0)+MATCH(S28,OFFSET(arr_holidaydate,MATCH(S28,arr_holidaydate,0),0,1000,1),0),0,1000,1),0),-5,1,1))</f>
        <v/>
      </c>
      <c r="P31" s="26"/>
      <c r="Q31" s="26"/>
      <c r="R31" s="26"/>
      <c r="S31" s="26"/>
      <c r="T31" s="26"/>
      <c r="U31" s="26"/>
      <c r="V31" s="26"/>
    </row>
    <row r="32" spans="1:22" ht="12" customHeight="1" x14ac:dyDescent="0.2">
      <c r="A32" s="31"/>
      <c r="B32" s="32"/>
      <c r="C32" s="35"/>
      <c r="D32" s="36"/>
      <c r="F32" s="27">
        <v>8</v>
      </c>
      <c r="G32" s="28"/>
      <c r="H32" s="28"/>
      <c r="I32" s="28"/>
      <c r="J32" s="28"/>
      <c r="K32" s="28"/>
      <c r="L32" s="28"/>
      <c r="M32" s="28"/>
      <c r="O32" s="27">
        <v>8</v>
      </c>
      <c r="P32" s="28"/>
      <c r="Q32" s="28"/>
      <c r="R32" s="28"/>
      <c r="S32" s="28"/>
      <c r="T32" s="28"/>
      <c r="U32" s="28"/>
      <c r="V32" s="28"/>
    </row>
    <row r="33" spans="1:22" ht="12" customHeight="1" x14ac:dyDescent="0.2">
      <c r="A33" s="31"/>
      <c r="B33" s="32"/>
      <c r="C33" s="35"/>
      <c r="D33" s="36"/>
      <c r="F33" s="27">
        <v>9</v>
      </c>
      <c r="G33" s="28"/>
      <c r="H33" s="28"/>
      <c r="I33" s="28"/>
      <c r="J33" s="28"/>
      <c r="K33" s="28"/>
      <c r="L33" s="28"/>
      <c r="M33" s="28"/>
      <c r="O33" s="27">
        <v>9</v>
      </c>
      <c r="P33" s="28"/>
      <c r="Q33" s="28"/>
      <c r="R33" s="28"/>
      <c r="S33" s="28"/>
      <c r="T33" s="28"/>
      <c r="U33" s="28"/>
      <c r="V33" s="28"/>
    </row>
    <row r="34" spans="1:22" ht="12" customHeight="1" x14ac:dyDescent="0.2">
      <c r="A34" s="31"/>
      <c r="B34" s="32"/>
      <c r="C34" s="35"/>
      <c r="D34" s="36"/>
      <c r="F34" s="27">
        <v>10</v>
      </c>
      <c r="G34" s="28"/>
      <c r="H34" s="28"/>
      <c r="I34" s="28"/>
      <c r="J34" s="28"/>
      <c r="K34" s="28"/>
      <c r="L34" s="28"/>
      <c r="M34" s="28"/>
      <c r="O34" s="27">
        <v>10</v>
      </c>
      <c r="P34" s="28"/>
      <c r="Q34" s="28"/>
      <c r="R34" s="28"/>
      <c r="S34" s="28"/>
      <c r="T34" s="28"/>
      <c r="U34" s="28"/>
      <c r="V34" s="28"/>
    </row>
    <row r="35" spans="1:22" ht="12" customHeight="1" x14ac:dyDescent="0.2">
      <c r="A35" s="31"/>
      <c r="B35" s="32"/>
      <c r="C35" s="35"/>
      <c r="D35" s="36"/>
      <c r="F35" s="27">
        <v>11</v>
      </c>
      <c r="G35" s="28"/>
      <c r="H35" s="28"/>
      <c r="I35" s="28"/>
      <c r="J35" s="28"/>
      <c r="K35" s="28"/>
      <c r="L35" s="28"/>
      <c r="M35" s="28"/>
      <c r="O35" s="27">
        <v>11</v>
      </c>
      <c r="P35" s="28"/>
      <c r="Q35" s="28"/>
      <c r="R35" s="28"/>
      <c r="S35" s="28"/>
      <c r="T35" s="28"/>
      <c r="U35" s="28"/>
      <c r="V35" s="28"/>
    </row>
    <row r="36" spans="1:22" ht="12" customHeight="1" x14ac:dyDescent="0.2">
      <c r="A36" s="31"/>
      <c r="B36" s="32"/>
      <c r="C36" s="35"/>
      <c r="D36" s="36"/>
      <c r="F36" s="27">
        <v>12</v>
      </c>
      <c r="G36" s="28"/>
      <c r="H36" s="28"/>
      <c r="I36" s="28"/>
      <c r="J36" s="28"/>
      <c r="K36" s="28"/>
      <c r="L36" s="28"/>
      <c r="M36" s="28"/>
      <c r="O36" s="27">
        <v>12</v>
      </c>
      <c r="P36" s="28"/>
      <c r="Q36" s="28"/>
      <c r="R36" s="28"/>
      <c r="S36" s="28"/>
      <c r="T36" s="28"/>
      <c r="U36" s="28"/>
      <c r="V36" s="28"/>
    </row>
    <row r="37" spans="1:22" ht="12" customHeight="1" x14ac:dyDescent="0.2">
      <c r="A37" s="31"/>
      <c r="B37" s="32"/>
      <c r="C37" s="35"/>
      <c r="D37" s="36"/>
      <c r="F37" s="27">
        <v>13</v>
      </c>
      <c r="G37" s="28"/>
      <c r="H37" s="28"/>
      <c r="I37" s="28"/>
      <c r="J37" s="28"/>
      <c r="K37" s="28"/>
      <c r="L37" s="28"/>
      <c r="M37" s="28"/>
      <c r="O37" s="27">
        <v>13</v>
      </c>
      <c r="P37" s="28"/>
      <c r="Q37" s="28"/>
      <c r="R37" s="28"/>
      <c r="S37" s="28"/>
      <c r="T37" s="28"/>
      <c r="U37" s="28"/>
      <c r="V37" s="28"/>
    </row>
    <row r="38" spans="1:22" ht="12" customHeight="1" x14ac:dyDescent="0.2">
      <c r="A38" s="31"/>
      <c r="B38" s="32"/>
      <c r="C38" s="35"/>
      <c r="D38" s="36"/>
      <c r="F38" s="27">
        <v>14</v>
      </c>
      <c r="G38" s="28"/>
      <c r="H38" s="28"/>
      <c r="I38" s="28"/>
      <c r="J38" s="28"/>
      <c r="K38" s="28"/>
      <c r="L38" s="28"/>
      <c r="M38" s="28"/>
      <c r="O38" s="27">
        <v>14</v>
      </c>
      <c r="P38" s="28"/>
      <c r="Q38" s="28"/>
      <c r="R38" s="28"/>
      <c r="S38" s="28"/>
      <c r="T38" s="28"/>
      <c r="U38" s="28"/>
      <c r="V38" s="28"/>
    </row>
    <row r="39" spans="1:22" ht="12" customHeight="1" x14ac:dyDescent="0.2">
      <c r="A39" s="31"/>
      <c r="B39" s="32"/>
      <c r="C39" s="35"/>
      <c r="D39" s="36"/>
      <c r="F39" s="27">
        <v>15</v>
      </c>
      <c r="G39" s="28"/>
      <c r="H39" s="28"/>
      <c r="I39" s="28"/>
      <c r="J39" s="28"/>
      <c r="K39" s="28"/>
      <c r="L39" s="28"/>
      <c r="M39" s="28"/>
      <c r="O39" s="27">
        <v>15</v>
      </c>
      <c r="P39" s="28"/>
      <c r="Q39" s="28"/>
      <c r="R39" s="28"/>
      <c r="S39" s="28"/>
      <c r="T39" s="28"/>
      <c r="U39" s="28"/>
      <c r="V39" s="28"/>
    </row>
    <row r="40" spans="1:22" ht="12" customHeight="1" x14ac:dyDescent="0.2">
      <c r="A40" s="31"/>
      <c r="B40" s="32"/>
      <c r="C40" s="35"/>
      <c r="D40" s="36"/>
      <c r="F40" s="27">
        <v>16</v>
      </c>
      <c r="G40" s="28"/>
      <c r="H40" s="28"/>
      <c r="I40" s="28"/>
      <c r="J40" s="28"/>
      <c r="K40" s="28"/>
      <c r="L40" s="28"/>
      <c r="M40" s="28"/>
      <c r="O40" s="27">
        <v>16</v>
      </c>
      <c r="P40" s="28"/>
      <c r="Q40" s="28"/>
      <c r="R40" s="28"/>
      <c r="S40" s="28"/>
      <c r="T40" s="28"/>
      <c r="U40" s="28"/>
      <c r="V40" s="28"/>
    </row>
    <row r="41" spans="1:22" ht="12" customHeight="1" x14ac:dyDescent="0.2">
      <c r="A41" s="31"/>
      <c r="B41" s="32"/>
      <c r="C41" s="35"/>
      <c r="D41" s="36"/>
      <c r="F41" s="27">
        <v>17</v>
      </c>
      <c r="G41" s="28"/>
      <c r="H41" s="28"/>
      <c r="I41" s="28"/>
      <c r="J41" s="28"/>
      <c r="K41" s="28"/>
      <c r="L41" s="28"/>
      <c r="M41" s="28"/>
      <c r="O41" s="27">
        <v>17</v>
      </c>
      <c r="P41" s="28"/>
      <c r="Q41" s="28"/>
      <c r="R41" s="28"/>
      <c r="S41" s="28"/>
      <c r="T41" s="28"/>
      <c r="U41" s="28"/>
      <c r="V41" s="28"/>
    </row>
    <row r="42" spans="1:22" ht="12" customHeight="1" x14ac:dyDescent="0.2">
      <c r="A42" s="31"/>
      <c r="B42" s="32"/>
      <c r="C42" s="35"/>
      <c r="D42" s="36"/>
      <c r="F42" s="27">
        <v>18</v>
      </c>
      <c r="G42" s="28"/>
      <c r="H42" s="28"/>
      <c r="I42" s="28"/>
      <c r="J42" s="28"/>
      <c r="K42" s="28"/>
      <c r="L42" s="28"/>
      <c r="M42" s="28"/>
      <c r="O42" s="27">
        <v>18</v>
      </c>
      <c r="P42" s="28"/>
      <c r="Q42" s="28"/>
      <c r="R42" s="28"/>
      <c r="S42" s="28"/>
      <c r="T42" s="28"/>
      <c r="U42" s="28"/>
      <c r="V42" s="28"/>
    </row>
    <row r="43" spans="1:22" ht="12" customHeight="1" x14ac:dyDescent="0.2">
      <c r="A43" s="31"/>
      <c r="B43" s="32"/>
      <c r="C43" s="35"/>
      <c r="D43" s="36"/>
      <c r="F43" s="27">
        <v>19</v>
      </c>
      <c r="G43" s="28"/>
      <c r="H43" s="28"/>
      <c r="I43" s="28"/>
      <c r="J43" s="28"/>
      <c r="K43" s="28"/>
      <c r="L43" s="28"/>
      <c r="M43" s="28"/>
      <c r="O43" s="27">
        <v>19</v>
      </c>
      <c r="P43" s="28"/>
      <c r="Q43" s="28"/>
      <c r="R43" s="28"/>
      <c r="S43" s="28"/>
      <c r="T43" s="28"/>
      <c r="U43" s="28"/>
      <c r="V43" s="28"/>
    </row>
    <row r="44" spans="1:22" ht="12" customHeight="1" x14ac:dyDescent="0.2">
      <c r="A44" s="31"/>
      <c r="B44" s="32"/>
      <c r="C44" s="35"/>
      <c r="D44" s="36"/>
    </row>
    <row r="45" spans="1:22" ht="12" customHeight="1" thickBot="1" x14ac:dyDescent="0.25">
      <c r="A45" s="31"/>
      <c r="B45" s="32"/>
      <c r="C45" s="35"/>
      <c r="D45" s="36"/>
      <c r="F45" s="21">
        <f>$F$1+2</f>
        <v>43474</v>
      </c>
      <c r="G45" s="21"/>
      <c r="H45" s="21"/>
      <c r="I45" s="21"/>
      <c r="J45" s="22">
        <f>$F$1+2</f>
        <v>43474</v>
      </c>
      <c r="K45" s="22"/>
      <c r="L45" s="22"/>
      <c r="M45" s="22"/>
      <c r="O45" s="21">
        <f>$F$1+5</f>
        <v>43477</v>
      </c>
      <c r="P45" s="21"/>
      <c r="Q45" s="21"/>
      <c r="R45" s="21"/>
      <c r="S45" s="22">
        <f>$F$1+5</f>
        <v>43477</v>
      </c>
      <c r="T45" s="22"/>
      <c r="U45" s="22"/>
      <c r="V45" s="22"/>
    </row>
    <row r="46" spans="1:22" ht="12" customHeight="1" thickTop="1" x14ac:dyDescent="0.2">
      <c r="A46" s="31"/>
      <c r="B46" s="32"/>
      <c r="C46" s="35"/>
      <c r="D46" s="36"/>
      <c r="F46" s="24" t="str">
        <f>IF(ISERROR(MATCH(J45,arr_holidaydate,0)),"",INDEX(arr_holiday,MATCH(J45,arr_holidaydate,0)))</f>
        <v/>
      </c>
      <c r="G46" s="24"/>
      <c r="H46" s="24"/>
      <c r="I46" s="24"/>
      <c r="J46" s="24"/>
      <c r="K46" s="24"/>
      <c r="L46" s="24"/>
      <c r="M46" s="24"/>
      <c r="O46" s="24" t="str">
        <f>IF(ISERROR(MATCH(S45,arr_holidaydate,0)),"",INDEX(arr_holiday,MATCH(S45,arr_holidaydate,0)))</f>
        <v/>
      </c>
      <c r="P46" s="24"/>
      <c r="Q46" s="24"/>
      <c r="R46" s="24"/>
      <c r="S46" s="24"/>
      <c r="T46" s="24"/>
      <c r="U46" s="24"/>
      <c r="V46" s="24"/>
    </row>
    <row r="47" spans="1:22" ht="12" customHeight="1" x14ac:dyDescent="0.2">
      <c r="A47" s="31"/>
      <c r="B47" s="32"/>
      <c r="C47" s="35"/>
      <c r="D47" s="36"/>
      <c r="F47" s="26" t="str">
        <f ca="1">IF(ISERROR(OFFSET(arr_holidaydate,-1+MATCH(J45,arr_holidaydate,0)+MATCH(J45,OFFSET(arr_holidaydate,MATCH(J45,arr_holidaydate,0),0,1000,1),0),-5,1,1)),"",OFFSET(arr_holidaydate,-1+MATCH(J45,arr_holidaydate,0)+MATCH(J45,OFFSET(arr_holidaydate,MATCH(J45,arr_holidaydate,0),0,1000,1),0),-5,1,1))</f>
        <v/>
      </c>
      <c r="G47" s="26"/>
      <c r="H47" s="26"/>
      <c r="I47" s="26"/>
      <c r="J47" s="26"/>
      <c r="K47" s="26"/>
      <c r="L47" s="26"/>
      <c r="M47" s="26"/>
      <c r="O47" s="26" t="str">
        <f ca="1">IF(ISERROR(OFFSET(arr_holidaydate,-1+MATCH(S45,arr_holidaydate,0)+MATCH(S45,OFFSET(arr_holidaydate,MATCH(S45,arr_holidaydate,0),0,1000,1),0),-5,1,1)),"",OFFSET(arr_holidaydate,-1+MATCH(S45,arr_holidaydate,0)+MATCH(S45,OFFSET(arr_holidaydate,MATCH(S45,arr_holidaydate,0),0,1000,1),0),-5,1,1))</f>
        <v/>
      </c>
      <c r="P47" s="26"/>
      <c r="Q47" s="26"/>
      <c r="R47" s="26"/>
      <c r="S47" s="26"/>
      <c r="T47" s="26"/>
      <c r="U47" s="26"/>
      <c r="V47" s="26"/>
    </row>
    <row r="48" spans="1:22" ht="12" customHeight="1" x14ac:dyDescent="0.2">
      <c r="A48" s="31"/>
      <c r="B48" s="32"/>
      <c r="C48" s="35"/>
      <c r="D48" s="36"/>
      <c r="F48" s="26" t="str">
        <f ca="1">IF(ISERROR(OFFSET(arr_holidaydate,-1+MATCH(J45,arr_holidaydate,0)+MATCH(J45,OFFSET(arr_holidaydate,MATCH(J45,arr_holidaydate,0),0,1000,1),0)+MATCH(J45,OFFSET(arr_holidaydate,MATCH(J45,arr_holidaydate,0)+MATCH(J45,OFFSET(arr_holidaydate,MATCH(J45,arr_holidaydate,0),0,1000,1),0),0,1000,1),0),-5,1,1)),"",OFFSET(arr_holidaydate,-1+MATCH(J45,arr_holidaydate,0)+MATCH(J45,OFFSET(arr_holidaydate,MATCH(J45,arr_holidaydate,0),0,1000,1),0)+MATCH(J45,OFFSET(arr_holidaydate,MATCH(J45,arr_holidaydate,0)+MATCH(J45,OFFSET(arr_holidaydate,MATCH(J45,arr_holidaydate,0),0,1000,1),0),0,1000,1),0),-5,1,1))</f>
        <v/>
      </c>
      <c r="G48" s="26"/>
      <c r="H48" s="26"/>
      <c r="I48" s="26"/>
      <c r="J48" s="26"/>
      <c r="K48" s="26"/>
      <c r="L48" s="26"/>
      <c r="M48" s="26"/>
      <c r="O48" s="26" t="str">
        <f ca="1">IF(ISERROR(OFFSET(arr_holidaydate,-1+MATCH(S45,arr_holidaydate,0)+MATCH(S45,OFFSET(arr_holidaydate,MATCH(S45,arr_holidaydate,0),0,1000,1),0)+MATCH(S45,OFFSET(arr_holidaydate,MATCH(S45,arr_holidaydate,0)+MATCH(S45,OFFSET(arr_holidaydate,MATCH(S45,arr_holidaydate,0),0,1000,1),0),0,1000,1),0),-5,1,1)),"",OFFSET(arr_holidaydate,-1+MATCH(S45,arr_holidaydate,0)+MATCH(S45,OFFSET(arr_holidaydate,MATCH(S45,arr_holidaydate,0),0,1000,1),0)+MATCH(S45,OFFSET(arr_holidaydate,MATCH(S45,arr_holidaydate,0)+MATCH(S45,OFFSET(arr_holidaydate,MATCH(S45,arr_holidaydate,0),0,1000,1),0),0,1000,1),0),-5,1,1))</f>
        <v/>
      </c>
      <c r="P48" s="26"/>
      <c r="Q48" s="26"/>
      <c r="R48" s="26"/>
      <c r="S48" s="26"/>
      <c r="T48" s="26"/>
      <c r="U48" s="26"/>
      <c r="V48" s="26"/>
    </row>
    <row r="49" spans="1:22" ht="12" customHeight="1" x14ac:dyDescent="0.2">
      <c r="A49" s="31"/>
      <c r="B49" s="32"/>
      <c r="C49" s="35"/>
      <c r="D49" s="36"/>
      <c r="F49" s="27">
        <v>8</v>
      </c>
      <c r="G49" s="28"/>
      <c r="H49" s="28"/>
      <c r="I49" s="28"/>
      <c r="J49" s="28"/>
      <c r="K49" s="28"/>
      <c r="L49" s="28"/>
      <c r="M49" s="28"/>
      <c r="O49" s="28"/>
      <c r="P49" s="28"/>
      <c r="Q49" s="28"/>
      <c r="R49" s="28"/>
      <c r="S49" s="28"/>
      <c r="T49" s="28"/>
      <c r="U49" s="28"/>
      <c r="V49" s="28"/>
    </row>
    <row r="50" spans="1:22" ht="12" customHeight="1" x14ac:dyDescent="0.2">
      <c r="A50" s="31"/>
      <c r="B50" s="32"/>
      <c r="C50" s="35"/>
      <c r="D50" s="36"/>
      <c r="F50" s="27">
        <v>9</v>
      </c>
      <c r="G50" s="28"/>
      <c r="H50" s="28"/>
      <c r="I50" s="28"/>
      <c r="J50" s="28"/>
      <c r="K50" s="28"/>
      <c r="L50" s="28"/>
      <c r="M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 x14ac:dyDescent="0.2">
      <c r="A51" s="31"/>
      <c r="B51" s="32"/>
      <c r="C51" s="35"/>
      <c r="D51" s="36"/>
      <c r="F51" s="27">
        <v>10</v>
      </c>
      <c r="G51" s="28"/>
      <c r="H51" s="28"/>
      <c r="I51" s="28"/>
      <c r="J51" s="28"/>
      <c r="K51" s="28"/>
      <c r="L51" s="28"/>
      <c r="M51" s="28"/>
      <c r="O51" s="28"/>
      <c r="P51" s="28"/>
      <c r="Q51" s="28"/>
      <c r="R51" s="28"/>
      <c r="S51" s="28"/>
      <c r="T51" s="28"/>
      <c r="U51" s="28"/>
      <c r="V51" s="28"/>
    </row>
    <row r="52" spans="1:22" ht="12" customHeight="1" x14ac:dyDescent="0.2">
      <c r="A52" s="31"/>
      <c r="B52" s="32"/>
      <c r="C52" s="35"/>
      <c r="D52" s="36"/>
      <c r="F52" s="27">
        <v>11</v>
      </c>
      <c r="G52" s="28"/>
      <c r="H52" s="28"/>
      <c r="I52" s="28"/>
      <c r="J52" s="28"/>
      <c r="K52" s="28"/>
      <c r="L52" s="28"/>
      <c r="M52" s="28"/>
      <c r="O52" s="28"/>
      <c r="P52" s="28"/>
      <c r="Q52" s="28"/>
      <c r="R52" s="28"/>
      <c r="S52" s="28"/>
      <c r="T52" s="28"/>
      <c r="U52" s="28"/>
      <c r="V52" s="28"/>
    </row>
    <row r="53" spans="1:22" ht="12" customHeight="1" x14ac:dyDescent="0.2">
      <c r="A53" s="31"/>
      <c r="B53" s="32"/>
      <c r="C53" s="35"/>
      <c r="D53" s="36"/>
      <c r="F53" s="27">
        <v>12</v>
      </c>
      <c r="G53" s="28"/>
      <c r="H53" s="28"/>
      <c r="I53" s="28"/>
      <c r="J53" s="28"/>
      <c r="K53" s="28"/>
      <c r="L53" s="28"/>
      <c r="M53" s="28"/>
    </row>
    <row r="54" spans="1:22" ht="12" customHeight="1" thickBot="1" x14ac:dyDescent="0.25">
      <c r="A54" s="31"/>
      <c r="B54" s="32"/>
      <c r="C54" s="35"/>
      <c r="D54" s="36"/>
      <c r="F54" s="27">
        <v>13</v>
      </c>
      <c r="G54" s="28"/>
      <c r="H54" s="28"/>
      <c r="I54" s="28"/>
      <c r="J54" s="28"/>
      <c r="K54" s="28"/>
      <c r="L54" s="28"/>
      <c r="M54" s="28"/>
      <c r="O54" s="21">
        <f>$F$1+6</f>
        <v>43478</v>
      </c>
      <c r="P54" s="21"/>
      <c r="Q54" s="21"/>
      <c r="R54" s="21"/>
      <c r="S54" s="22">
        <f>$F$1+6</f>
        <v>43478</v>
      </c>
      <c r="T54" s="22"/>
      <c r="U54" s="22"/>
      <c r="V54" s="22"/>
    </row>
    <row r="55" spans="1:22" ht="12" customHeight="1" thickTop="1" x14ac:dyDescent="0.2">
      <c r="A55" s="31"/>
      <c r="B55" s="32"/>
      <c r="C55" s="35"/>
      <c r="D55" s="36"/>
      <c r="F55" s="27">
        <v>14</v>
      </c>
      <c r="G55" s="28"/>
      <c r="H55" s="28"/>
      <c r="I55" s="28"/>
      <c r="J55" s="28"/>
      <c r="K55" s="28"/>
      <c r="L55" s="28"/>
      <c r="M55" s="28"/>
      <c r="O55" s="24" t="str">
        <f>IF(ISERROR(MATCH(S54,arr_holidaydate,0)),"",INDEX(arr_holiday,MATCH(S54,arr_holidaydate,0)))</f>
        <v/>
      </c>
      <c r="P55" s="24"/>
      <c r="Q55" s="24"/>
      <c r="R55" s="24"/>
      <c r="S55" s="24"/>
      <c r="T55" s="24"/>
      <c r="U55" s="24"/>
      <c r="V55" s="24"/>
    </row>
    <row r="56" spans="1:22" ht="12" customHeight="1" x14ac:dyDescent="0.2">
      <c r="A56" s="31"/>
      <c r="B56" s="32"/>
      <c r="C56" s="35"/>
      <c r="D56" s="36"/>
      <c r="F56" s="27">
        <v>15</v>
      </c>
      <c r="G56" s="28"/>
      <c r="H56" s="28"/>
      <c r="I56" s="28"/>
      <c r="J56" s="28"/>
      <c r="K56" s="28"/>
      <c r="L56" s="28"/>
      <c r="M56" s="28"/>
      <c r="O56" s="26" t="str">
        <f ca="1">IF(ISERROR(OFFSET(arr_holidaydate,-1+MATCH(S54,arr_holidaydate,0)+MATCH(S54,OFFSET(arr_holidaydate,MATCH(S54,arr_holidaydate,0),0,1000,1),0),-5,1,1)),"",OFFSET(arr_holidaydate,-1+MATCH(S54,arr_holidaydate,0)+MATCH(S54,OFFSET(arr_holidaydate,MATCH(S54,arr_holidaydate,0),0,1000,1),0),-5,1,1))</f>
        <v/>
      </c>
      <c r="P56" s="26"/>
      <c r="Q56" s="26"/>
      <c r="R56" s="26"/>
      <c r="S56" s="26"/>
      <c r="T56" s="26"/>
      <c r="U56" s="26"/>
      <c r="V56" s="26"/>
    </row>
    <row r="57" spans="1:22" ht="12" customHeight="1" x14ac:dyDescent="0.2">
      <c r="A57" s="31"/>
      <c r="B57" s="32"/>
      <c r="C57" s="35"/>
      <c r="D57" s="36"/>
      <c r="F57" s="27">
        <v>16</v>
      </c>
      <c r="G57" s="28"/>
      <c r="H57" s="28"/>
      <c r="I57" s="28"/>
      <c r="J57" s="28"/>
      <c r="K57" s="28"/>
      <c r="L57" s="28"/>
      <c r="M57" s="28"/>
      <c r="O57" s="26" t="str">
        <f ca="1">IF(ISERROR(OFFSET(arr_holidaydate,-1+MATCH(S54,arr_holidaydate,0)+MATCH(S54,OFFSET(arr_holidaydate,MATCH(S54,arr_holidaydate,0),0,1000,1),0)+MATCH(S54,OFFSET(arr_holidaydate,MATCH(S54,arr_holidaydate,0)+MATCH(S54,OFFSET(arr_holidaydate,MATCH(S54,arr_holidaydate,0),0,1000,1),0),0,1000,1),0),-5,1,1)),"",OFFSET(arr_holidaydate,-1+MATCH(S54,arr_holidaydate,0)+MATCH(S54,OFFSET(arr_holidaydate,MATCH(S54,arr_holidaydate,0),0,1000,1),0)+MATCH(S54,OFFSET(arr_holidaydate,MATCH(S54,arr_holidaydate,0)+MATCH(S54,OFFSET(arr_holidaydate,MATCH(S54,arr_holidaydate,0),0,1000,1),0),0,1000,1),0),-5,1,1))</f>
        <v/>
      </c>
      <c r="P57" s="26"/>
      <c r="Q57" s="26"/>
      <c r="R57" s="26"/>
      <c r="S57" s="26"/>
      <c r="T57" s="26"/>
      <c r="U57" s="26"/>
      <c r="V57" s="26"/>
    </row>
    <row r="58" spans="1:22" ht="12" customHeight="1" x14ac:dyDescent="0.2">
      <c r="A58" s="31"/>
      <c r="B58" s="32"/>
      <c r="C58" s="35"/>
      <c r="D58" s="36"/>
      <c r="F58" s="27">
        <v>17</v>
      </c>
      <c r="G58" s="28"/>
      <c r="H58" s="28"/>
      <c r="I58" s="28"/>
      <c r="J58" s="28"/>
      <c r="K58" s="28"/>
      <c r="L58" s="28"/>
      <c r="M58" s="28"/>
      <c r="O58" s="28"/>
      <c r="P58" s="28"/>
      <c r="Q58" s="28"/>
      <c r="R58" s="28"/>
      <c r="S58" s="28"/>
      <c r="T58" s="28"/>
      <c r="U58" s="28"/>
      <c r="V58" s="28"/>
    </row>
    <row r="59" spans="1:22" ht="12" customHeight="1" x14ac:dyDescent="0.2">
      <c r="A59" s="31"/>
      <c r="B59" s="32"/>
      <c r="C59" s="35"/>
      <c r="D59" s="36"/>
      <c r="F59" s="27">
        <v>18</v>
      </c>
      <c r="G59" s="28"/>
      <c r="H59" s="28"/>
      <c r="I59" s="28"/>
      <c r="J59" s="28"/>
      <c r="K59" s="28"/>
      <c r="L59" s="28"/>
      <c r="M59" s="28"/>
      <c r="O59" s="28"/>
      <c r="P59" s="28"/>
      <c r="Q59" s="28"/>
      <c r="R59" s="28"/>
      <c r="S59" s="28"/>
      <c r="T59" s="28"/>
      <c r="U59" s="28"/>
      <c r="V59" s="28"/>
    </row>
    <row r="60" spans="1:22" ht="12" customHeight="1" x14ac:dyDescent="0.2">
      <c r="A60" s="31"/>
      <c r="B60" s="32"/>
      <c r="C60" s="35"/>
      <c r="D60" s="36"/>
      <c r="F60" s="27">
        <v>19</v>
      </c>
      <c r="G60" s="28"/>
      <c r="H60" s="28"/>
      <c r="I60" s="28"/>
      <c r="J60" s="28"/>
      <c r="K60" s="28"/>
      <c r="L60" s="28"/>
      <c r="M60" s="28"/>
      <c r="O60" s="28"/>
      <c r="P60" s="28"/>
      <c r="Q60" s="28"/>
      <c r="R60" s="28"/>
      <c r="S60" s="28"/>
      <c r="T60" s="28"/>
      <c r="U60" s="28"/>
      <c r="V60" s="28"/>
    </row>
    <row r="61" spans="1:22" ht="12" customHeight="1" x14ac:dyDescent="0.2">
      <c r="A61" s="31"/>
      <c r="B61" s="32"/>
      <c r="C61" s="35"/>
      <c r="D61" s="36"/>
    </row>
    <row r="62" spans="1:22" ht="12" customHeight="1" x14ac:dyDescent="0.2"/>
  </sheetData>
  <mergeCells count="57">
    <mergeCell ref="O54:R54"/>
    <mergeCell ref="S54:V54"/>
    <mergeCell ref="O55:V55"/>
    <mergeCell ref="O56:V56"/>
    <mergeCell ref="F47:M47"/>
    <mergeCell ref="O47:V47"/>
    <mergeCell ref="F48:M48"/>
    <mergeCell ref="O48:V48"/>
    <mergeCell ref="S28:V28"/>
    <mergeCell ref="F29:M29"/>
    <mergeCell ref="O29:V29"/>
    <mergeCell ref="F30:M30"/>
    <mergeCell ref="O30:V30"/>
    <mergeCell ref="F31:M31"/>
    <mergeCell ref="O31:V31"/>
    <mergeCell ref="A19:D19"/>
    <mergeCell ref="A20:D20"/>
    <mergeCell ref="A21:D21"/>
    <mergeCell ref="A22:D22"/>
    <mergeCell ref="A23:D23"/>
    <mergeCell ref="A24:D24"/>
    <mergeCell ref="S11:V11"/>
    <mergeCell ref="A12:D12"/>
    <mergeCell ref="F12:M12"/>
    <mergeCell ref="O12:V12"/>
    <mergeCell ref="A13:D13"/>
    <mergeCell ref="F13:M13"/>
    <mergeCell ref="O13:V13"/>
    <mergeCell ref="F1:I1"/>
    <mergeCell ref="A3:D4"/>
    <mergeCell ref="G3:M3"/>
    <mergeCell ref="P3:V3"/>
    <mergeCell ref="A5:D6"/>
    <mergeCell ref="E5:E6"/>
    <mergeCell ref="A11:D11"/>
    <mergeCell ref="F11:I11"/>
    <mergeCell ref="O57:V57"/>
    <mergeCell ref="F46:M46"/>
    <mergeCell ref="O46:V46"/>
    <mergeCell ref="F45:I45"/>
    <mergeCell ref="J45:M45"/>
    <mergeCell ref="O45:R45"/>
    <mergeCell ref="S45:V45"/>
    <mergeCell ref="F28:I28"/>
    <mergeCell ref="J28:M28"/>
    <mergeCell ref="O28:R28"/>
    <mergeCell ref="C26:D26"/>
    <mergeCell ref="A15:D15"/>
    <mergeCell ref="A16:D16"/>
    <mergeCell ref="A17:D17"/>
    <mergeCell ref="A18:D18"/>
    <mergeCell ref="A14:D14"/>
    <mergeCell ref="F14:M14"/>
    <mergeCell ref="O14:V14"/>
    <mergeCell ref="J11:M11"/>
    <mergeCell ref="O11:R11"/>
    <mergeCell ref="A1:E1"/>
  </mergeCells>
  <phoneticPr fontId="4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2019-01-01T17:36:48Z</dcterms:created>
  <dcterms:modified xsi:type="dcterms:W3CDTF">2019-01-01T18:27:59Z</dcterms:modified>
</cp:coreProperties>
</file>